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30" windowWidth="19440" windowHeight="10050" activeTab="3"/>
  </bookViews>
  <sheets>
    <sheet name="Guide" sheetId="2" r:id="rId1"/>
    <sheet name="Demo" sheetId="4" r:id="rId2"/>
    <sheet name="Test" sheetId="3" r:id="rId3"/>
    <sheet name="Example" sheetId="1" r:id="rId4"/>
  </sheets>
  <calcPr calcId="125725"/>
</workbook>
</file>

<file path=xl/calcChain.xml><?xml version="1.0" encoding="utf-8"?>
<calcChain xmlns="http://schemas.openxmlformats.org/spreadsheetml/2006/main">
  <c r="E11" i="1"/>
  <c r="D11"/>
  <c r="C11"/>
  <c r="E10"/>
  <c r="D10"/>
  <c r="C10"/>
  <c r="E9"/>
  <c r="D9"/>
  <c r="C9"/>
  <c r="D8"/>
  <c r="E8"/>
  <c r="C8"/>
  <c r="D7" i="3"/>
  <c r="E7" s="1"/>
  <c r="F7" s="1"/>
  <c r="G7" s="1"/>
  <c r="H7" s="1"/>
  <c r="I7" s="1"/>
  <c r="J7" s="1"/>
  <c r="K7" s="1"/>
  <c r="L7" s="1"/>
  <c r="M7" s="1"/>
  <c r="N7" s="1"/>
  <c r="O7" s="1"/>
  <c r="P7" s="1"/>
  <c r="Q7" s="1"/>
  <c r="C7"/>
  <c r="B20"/>
  <c r="C9"/>
  <c r="D9"/>
  <c r="E9"/>
  <c r="B9"/>
  <c r="G15" i="1" l="1"/>
  <c r="H15"/>
  <c r="I15"/>
  <c r="J15"/>
  <c r="K15"/>
  <c r="L15"/>
  <c r="M15"/>
  <c r="N15"/>
  <c r="O15"/>
  <c r="P15"/>
  <c r="Q15"/>
  <c r="F15"/>
  <c r="D7"/>
  <c r="E7" s="1"/>
  <c r="F17" l="1"/>
  <c r="G17"/>
  <c r="H17"/>
  <c r="I16"/>
  <c r="J16" s="1"/>
  <c r="E12"/>
  <c r="D15"/>
  <c r="B10"/>
  <c r="E15"/>
  <c r="C7"/>
  <c r="B7"/>
  <c r="B12" l="1"/>
  <c r="C12"/>
  <c r="D12"/>
  <c r="B15"/>
  <c r="C15"/>
  <c r="C17" s="1"/>
  <c r="E17"/>
  <c r="D17"/>
  <c r="B17"/>
  <c r="I17"/>
  <c r="K16"/>
  <c r="J17"/>
  <c r="C18" l="1"/>
  <c r="E18"/>
  <c r="I18"/>
  <c r="H18"/>
  <c r="B18"/>
  <c r="G18"/>
  <c r="D18"/>
  <c r="F18"/>
  <c r="J18"/>
  <c r="K17"/>
  <c r="L16"/>
  <c r="K18" l="1"/>
  <c r="M16"/>
  <c r="L17"/>
  <c r="L18" l="1"/>
  <c r="N16"/>
  <c r="M17"/>
  <c r="M18" l="1"/>
  <c r="O16"/>
  <c r="N17"/>
  <c r="N18" l="1"/>
  <c r="B19" s="1"/>
  <c r="P16"/>
  <c r="O17"/>
  <c r="O18" s="1"/>
  <c r="Q16" l="1"/>
  <c r="Q17" s="1"/>
  <c r="P17"/>
  <c r="P18" l="1"/>
  <c r="Q18"/>
</calcChain>
</file>

<file path=xl/sharedStrings.xml><?xml version="1.0" encoding="utf-8"?>
<sst xmlns="http://schemas.openxmlformats.org/spreadsheetml/2006/main" count="60" uniqueCount="49">
  <si>
    <t>Year</t>
  </si>
  <si>
    <t>Tuition</t>
  </si>
  <si>
    <t>Units</t>
  </si>
  <si>
    <t>Assumptions</t>
  </si>
  <si>
    <t>Normal Course Price</t>
  </si>
  <si>
    <t>Upass</t>
  </si>
  <si>
    <t>OC</t>
  </si>
  <si>
    <t>NPV</t>
  </si>
  <si>
    <t>Years</t>
  </si>
  <si>
    <t>Books</t>
  </si>
  <si>
    <t>Supplementals</t>
  </si>
  <si>
    <t>Activity</t>
  </si>
  <si>
    <t>Manager</t>
  </si>
  <si>
    <t>Position</t>
  </si>
  <si>
    <t>Freeze Columns</t>
  </si>
  <si>
    <t>having a list of assumptions</t>
  </si>
  <si>
    <t>Changing text format</t>
  </si>
  <si>
    <t>Upper courses</t>
  </si>
  <si>
    <t>Senior Acc</t>
  </si>
  <si>
    <t>Sen. Manager</t>
  </si>
  <si>
    <t>Associate</t>
  </si>
  <si>
    <t>Formulas like =sum</t>
  </si>
  <si>
    <t>Total Cost</t>
  </si>
  <si>
    <t>Salary</t>
  </si>
  <si>
    <t>E Gain/Loss</t>
  </si>
  <si>
    <t>A Gain/Loss</t>
  </si>
  <si>
    <t>Total EP Calc</t>
  </si>
  <si>
    <t>Cost per unit</t>
  </si>
  <si>
    <t>Salary increase</t>
  </si>
  <si>
    <t>Table format</t>
  </si>
  <si>
    <t>Edu Costs</t>
  </si>
  <si>
    <t>Income</t>
  </si>
  <si>
    <t>Net Actual</t>
  </si>
  <si>
    <t>Net Economic</t>
  </si>
  <si>
    <t>cost Breakdown</t>
  </si>
  <si>
    <t>a</t>
  </si>
  <si>
    <t>b</t>
  </si>
  <si>
    <t>d</t>
  </si>
  <si>
    <t>c</t>
  </si>
  <si>
    <t>Ctrl + end/arrow</t>
  </si>
  <si>
    <t>Ctrl + Shift + Arrow</t>
  </si>
  <si>
    <t>Growth rate</t>
  </si>
  <si>
    <t>Trace</t>
  </si>
  <si>
    <t>The cross drag or Select, Home&gt;Fill Series</t>
  </si>
  <si>
    <t>No calculator needed  if you do this properly</t>
  </si>
  <si>
    <t>F4 Lock</t>
  </si>
  <si>
    <t>The red is conditional formatting</t>
  </si>
  <si>
    <t>Growth Rate All</t>
  </si>
  <si>
    <t>All colored cells are input cells, uncolored cells are formula cells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</si>
</sst>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F3F7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9" applyNumberFormat="0" applyAlignment="0" applyProtection="0"/>
  </cellStyleXfs>
  <cellXfs count="22">
    <xf numFmtId="0" fontId="0" fillId="0" borderId="0" xfId="0"/>
    <xf numFmtId="44" fontId="0" fillId="0" borderId="0" xfId="1" applyFont="1"/>
    <xf numFmtId="44" fontId="0" fillId="0" borderId="2" xfId="1" applyFont="1" applyBorder="1"/>
    <xf numFmtId="44" fontId="0" fillId="0" borderId="3" xfId="1" applyFont="1" applyBorder="1"/>
    <xf numFmtId="0" fontId="2" fillId="0" borderId="0" xfId="0" applyFont="1"/>
    <xf numFmtId="0" fontId="2" fillId="0" borderId="4" xfId="0" applyFont="1" applyBorder="1"/>
    <xf numFmtId="0" fontId="0" fillId="0" borderId="1" xfId="0" applyBorder="1"/>
    <xf numFmtId="0" fontId="2" fillId="0" borderId="5" xfId="0" applyFont="1" applyBorder="1"/>
    <xf numFmtId="0" fontId="0" fillId="0" borderId="0" xfId="0" applyBorder="1"/>
    <xf numFmtId="0" fontId="2" fillId="0" borderId="6" xfId="0" applyFont="1" applyBorder="1"/>
    <xf numFmtId="0" fontId="0" fillId="0" borderId="7" xfId="0" applyBorder="1"/>
    <xf numFmtId="49" fontId="0" fillId="0" borderId="0" xfId="0" applyNumberFormat="1"/>
    <xf numFmtId="0" fontId="2" fillId="0" borderId="0" xfId="0" applyFont="1" applyAlignment="1">
      <alignment horizontal="left" indent="1"/>
    </xf>
    <xf numFmtId="44" fontId="0" fillId="0" borderId="8" xfId="1" applyFont="1" applyBorder="1"/>
    <xf numFmtId="44" fontId="0" fillId="0" borderId="0" xfId="0" applyNumberFormat="1"/>
    <xf numFmtId="0" fontId="2" fillId="0" borderId="0" xfId="0" applyNumberFormat="1" applyFont="1"/>
    <xf numFmtId="0" fontId="3" fillId="0" borderId="0" xfId="0" applyNumberFormat="1" applyFont="1"/>
    <xf numFmtId="0" fontId="0" fillId="0" borderId="0" xfId="0" applyNumberFormat="1"/>
    <xf numFmtId="9" fontId="0" fillId="0" borderId="0" xfId="2" applyFont="1"/>
    <xf numFmtId="44" fontId="4" fillId="2" borderId="9" xfId="3" applyNumberFormat="1"/>
    <xf numFmtId="0" fontId="4" fillId="2" borderId="9" xfId="3"/>
    <xf numFmtId="9" fontId="4" fillId="2" borderId="9" xfId="3" applyNumberFormat="1"/>
  </cellXfs>
  <cellStyles count="4">
    <cellStyle name="Currency" xfId="1" builtinId="4"/>
    <cellStyle name="Input" xfId="3" builtinId="20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zoomScale="235" zoomScaleNormal="235" workbookViewId="0">
      <selection activeCell="C6" sqref="C6"/>
    </sheetView>
  </sheetViews>
  <sheetFormatPr defaultRowHeight="15"/>
  <cols>
    <col min="1" max="16384" width="9.140625" style="11"/>
  </cols>
  <sheetData>
    <row r="1" spans="1:3">
      <c r="A1" s="11" t="s">
        <v>15</v>
      </c>
    </row>
    <row r="2" spans="1:3">
      <c r="A2" s="11" t="s">
        <v>29</v>
      </c>
    </row>
    <row r="3" spans="1:3">
      <c r="A3" s="11" t="s">
        <v>43</v>
      </c>
    </row>
    <row r="4" spans="1:3">
      <c r="A4" s="11" t="s">
        <v>14</v>
      </c>
    </row>
    <row r="5" spans="1:3">
      <c r="A5" s="11" t="s">
        <v>16</v>
      </c>
    </row>
    <row r="6" spans="1:3">
      <c r="A6" s="11" t="s">
        <v>21</v>
      </c>
    </row>
    <row r="7" spans="1:3">
      <c r="A7" s="11" t="s">
        <v>39</v>
      </c>
      <c r="C7" s="11" t="s">
        <v>40</v>
      </c>
    </row>
    <row r="8" spans="1:3">
      <c r="A8" s="11" t="s">
        <v>42</v>
      </c>
    </row>
    <row r="9" spans="1:3">
      <c r="A9" s="11" t="s">
        <v>45</v>
      </c>
    </row>
    <row r="12" spans="1:3">
      <c r="A12" s="11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2" sqref="C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0"/>
  <sheetViews>
    <sheetView workbookViewId="0">
      <pane xSplit="1" topLeftCell="B1" activePane="topRight" state="frozen"/>
      <selection pane="topRight" activeCell="C7" sqref="C7:Q7"/>
    </sheetView>
  </sheetViews>
  <sheetFormatPr defaultRowHeight="15"/>
  <cols>
    <col min="1" max="1" width="13.28515625" bestFit="1" customWidth="1"/>
    <col min="2" max="2" width="11.28515625" bestFit="1" customWidth="1"/>
    <col min="3" max="3" width="14.28515625" bestFit="1" customWidth="1"/>
    <col min="4" max="5" width="11.28515625" bestFit="1" customWidth="1"/>
  </cols>
  <sheetData>
    <row r="1" spans="1:17">
      <c r="A1" t="s">
        <v>3</v>
      </c>
      <c r="C1" t="s">
        <v>27</v>
      </c>
    </row>
    <row r="2" spans="1:17">
      <c r="C2" t="s">
        <v>28</v>
      </c>
    </row>
    <row r="3" spans="1:17">
      <c r="C3" t="s">
        <v>41</v>
      </c>
      <c r="D3" s="18">
        <v>0.1</v>
      </c>
    </row>
    <row r="5" spans="1:17">
      <c r="A5" t="s">
        <v>0</v>
      </c>
      <c r="B5">
        <v>2015</v>
      </c>
      <c r="C5">
        <v>2016</v>
      </c>
      <c r="D5">
        <v>2017</v>
      </c>
      <c r="E5">
        <v>2018</v>
      </c>
      <c r="F5">
        <v>2019</v>
      </c>
      <c r="G5">
        <v>2020</v>
      </c>
      <c r="H5">
        <v>2021</v>
      </c>
      <c r="I5">
        <v>2022</v>
      </c>
      <c r="J5">
        <v>2023</v>
      </c>
      <c r="K5">
        <v>2024</v>
      </c>
      <c r="L5">
        <v>2025</v>
      </c>
      <c r="M5">
        <v>2026</v>
      </c>
      <c r="N5">
        <v>2027</v>
      </c>
      <c r="O5">
        <v>2028</v>
      </c>
      <c r="P5">
        <v>2029</v>
      </c>
      <c r="Q5">
        <v>2030</v>
      </c>
    </row>
    <row r="6" spans="1:17">
      <c r="A6" t="s">
        <v>30</v>
      </c>
      <c r="B6" s="1">
        <v>7000</v>
      </c>
      <c r="C6" s="1">
        <v>7000</v>
      </c>
      <c r="D6" s="1">
        <v>7000</v>
      </c>
      <c r="E6" s="1">
        <v>7000</v>
      </c>
    </row>
    <row r="7" spans="1:17">
      <c r="B7">
        <v>500</v>
      </c>
      <c r="C7">
        <f>B7*(1+$D$3)</f>
        <v>550</v>
      </c>
      <c r="D7">
        <f t="shared" ref="D7:Q7" si="0">C7*(1+$D$3)</f>
        <v>605</v>
      </c>
      <c r="E7">
        <f t="shared" si="0"/>
        <v>665.5</v>
      </c>
      <c r="F7">
        <f t="shared" si="0"/>
        <v>732.05000000000007</v>
      </c>
      <c r="G7">
        <f t="shared" si="0"/>
        <v>805.25500000000011</v>
      </c>
      <c r="H7">
        <f t="shared" si="0"/>
        <v>885.78050000000019</v>
      </c>
      <c r="I7">
        <f t="shared" si="0"/>
        <v>974.35855000000026</v>
      </c>
      <c r="J7">
        <f t="shared" si="0"/>
        <v>1071.7944050000003</v>
      </c>
      <c r="K7">
        <f t="shared" si="0"/>
        <v>1178.9738455000004</v>
      </c>
      <c r="L7">
        <f t="shared" si="0"/>
        <v>1296.8712300500006</v>
      </c>
      <c r="M7">
        <f t="shared" si="0"/>
        <v>1426.5583530550007</v>
      </c>
      <c r="N7">
        <f t="shared" si="0"/>
        <v>1569.2141883605009</v>
      </c>
      <c r="O7">
        <f t="shared" si="0"/>
        <v>1726.1356071965511</v>
      </c>
      <c r="P7">
        <f t="shared" si="0"/>
        <v>1898.7491679162063</v>
      </c>
      <c r="Q7">
        <f t="shared" si="0"/>
        <v>2088.624084707827</v>
      </c>
    </row>
    <row r="8" spans="1:17">
      <c r="A8" t="s">
        <v>31</v>
      </c>
      <c r="B8" s="1">
        <v>0</v>
      </c>
      <c r="C8" s="1">
        <v>0</v>
      </c>
      <c r="D8" s="1">
        <v>0</v>
      </c>
      <c r="E8" s="1">
        <v>0</v>
      </c>
    </row>
    <row r="9" spans="1:17">
      <c r="A9" t="s">
        <v>32</v>
      </c>
      <c r="B9" s="14">
        <f>B8-B6</f>
        <v>-7000</v>
      </c>
      <c r="C9" s="14">
        <f t="shared" ref="C9:E9" si="1">C8-C6</f>
        <v>-7000</v>
      </c>
      <c r="D9" s="14">
        <f t="shared" si="1"/>
        <v>-7000</v>
      </c>
      <c r="E9" s="14">
        <f t="shared" si="1"/>
        <v>-7000</v>
      </c>
    </row>
    <row r="10" spans="1:17">
      <c r="A10" t="s">
        <v>6</v>
      </c>
    </row>
    <row r="11" spans="1:17">
      <c r="A11" t="s">
        <v>33</v>
      </c>
    </row>
    <row r="15" spans="1:17">
      <c r="A15" t="s">
        <v>34</v>
      </c>
    </row>
    <row r="16" spans="1:17">
      <c r="A16" t="s">
        <v>35</v>
      </c>
      <c r="B16" s="1">
        <v>5000</v>
      </c>
    </row>
    <row r="17" spans="1:2">
      <c r="A17" t="s">
        <v>36</v>
      </c>
      <c r="B17" s="1">
        <v>1000</v>
      </c>
    </row>
    <row r="18" spans="1:2">
      <c r="A18" t="s">
        <v>38</v>
      </c>
      <c r="B18" s="1">
        <v>500</v>
      </c>
    </row>
    <row r="19" spans="1:2">
      <c r="A19" t="s">
        <v>37</v>
      </c>
      <c r="B19" s="1">
        <v>500</v>
      </c>
    </row>
    <row r="20" spans="1:2">
      <c r="B20" s="14">
        <f>SUM(B16:B19)</f>
        <v>7000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0"/>
  <sheetViews>
    <sheetView tabSelected="1" zoomScale="70" zoomScaleNormal="70" workbookViewId="0">
      <pane xSplit="1" topLeftCell="B1" activePane="topRight" state="frozen"/>
      <selection pane="topRight" activeCell="E2" sqref="E2"/>
    </sheetView>
  </sheetViews>
  <sheetFormatPr defaultRowHeight="15"/>
  <cols>
    <col min="1" max="1" width="17.7109375" style="4" bestFit="1" customWidth="1"/>
    <col min="2" max="2" width="19.28515625" bestFit="1" customWidth="1"/>
    <col min="3" max="3" width="12.85546875" bestFit="1" customWidth="1"/>
    <col min="4" max="10" width="14" bestFit="1" customWidth="1"/>
    <col min="11" max="13" width="12.85546875" bestFit="1" customWidth="1"/>
    <col min="14" max="17" width="13.28515625" bestFit="1" customWidth="1"/>
  </cols>
  <sheetData>
    <row r="1" spans="1:17">
      <c r="A1" s="5" t="s">
        <v>3</v>
      </c>
      <c r="B1" s="6" t="s">
        <v>4</v>
      </c>
      <c r="C1" s="6"/>
      <c r="D1" s="19">
        <v>177.39</v>
      </c>
      <c r="E1" t="s">
        <v>48</v>
      </c>
    </row>
    <row r="2" spans="1:17">
      <c r="A2" s="7"/>
      <c r="B2" s="8" t="s">
        <v>17</v>
      </c>
      <c r="C2" s="8"/>
      <c r="D2" s="19">
        <v>236.52</v>
      </c>
    </row>
    <row r="3" spans="1:17">
      <c r="A3" s="9"/>
      <c r="B3" s="10" t="s">
        <v>47</v>
      </c>
      <c r="C3" s="10"/>
      <c r="D3" s="21">
        <v>0.02</v>
      </c>
    </row>
    <row r="5" spans="1:17" s="17" customFormat="1">
      <c r="A5" s="15" t="s">
        <v>0</v>
      </c>
      <c r="B5" s="15">
        <v>2015</v>
      </c>
      <c r="C5" s="15">
        <v>2016</v>
      </c>
      <c r="D5" s="15">
        <v>2017</v>
      </c>
      <c r="E5" s="15">
        <v>2018</v>
      </c>
      <c r="F5" s="15">
        <v>2019</v>
      </c>
      <c r="G5" s="15">
        <v>2020</v>
      </c>
      <c r="H5" s="15">
        <v>2021</v>
      </c>
      <c r="I5" s="15">
        <v>2022</v>
      </c>
      <c r="J5" s="15">
        <v>2023</v>
      </c>
      <c r="K5" s="15">
        <v>2024</v>
      </c>
      <c r="L5" s="15">
        <v>2025</v>
      </c>
      <c r="M5" s="16">
        <v>2026</v>
      </c>
      <c r="N5" s="15">
        <v>2027</v>
      </c>
      <c r="O5" s="15">
        <v>2028</v>
      </c>
      <c r="P5" s="15">
        <v>2029</v>
      </c>
      <c r="Q5" s="15">
        <v>2030</v>
      </c>
    </row>
    <row r="6" spans="1:17">
      <c r="A6" s="4" t="s">
        <v>2</v>
      </c>
      <c r="B6" s="20">
        <v>30</v>
      </c>
      <c r="C6" s="20">
        <v>30</v>
      </c>
      <c r="D6" s="20">
        <v>30</v>
      </c>
      <c r="E6" s="20">
        <v>30</v>
      </c>
    </row>
    <row r="7" spans="1:17">
      <c r="A7" s="4" t="s">
        <v>1</v>
      </c>
      <c r="B7" s="19">
        <f>D1*B6</f>
        <v>5321.7</v>
      </c>
      <c r="C7" s="1">
        <f>$D$2*C6</f>
        <v>7095.6</v>
      </c>
      <c r="D7" s="1">
        <f>$D$2*D6*(1+$D$3)</f>
        <v>7237.5120000000006</v>
      </c>
      <c r="E7" s="1">
        <f>D7*(1+D3)</f>
        <v>7382.2622400000009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4" t="s">
        <v>10</v>
      </c>
      <c r="B8" s="19">
        <v>115.99</v>
      </c>
      <c r="C8" s="1">
        <f>B8*(1+$D$3)</f>
        <v>118.3098</v>
      </c>
      <c r="D8" s="1">
        <f t="shared" ref="D8:E8" si="0">C8*(1+$D$3)</f>
        <v>120.675996</v>
      </c>
      <c r="E8" s="1">
        <f t="shared" si="0"/>
        <v>123.08951592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4" t="s">
        <v>11</v>
      </c>
      <c r="B9" s="19">
        <v>48.35</v>
      </c>
      <c r="C9" s="1">
        <f>B9*(1+$D$3)</f>
        <v>49.317</v>
      </c>
      <c r="D9" s="1">
        <f t="shared" ref="D9:E11" si="1">C9*(1+$D$3)</f>
        <v>50.303339999999999</v>
      </c>
      <c r="E9" s="1">
        <f t="shared" si="1"/>
        <v>51.309406799999998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4" t="s">
        <v>5</v>
      </c>
      <c r="B10" s="19">
        <f>152*3</f>
        <v>456</v>
      </c>
      <c r="C10" s="1">
        <f>B10*(1+$D$3)</f>
        <v>465.12</v>
      </c>
      <c r="D10" s="1">
        <f t="shared" si="1"/>
        <v>474.42240000000004</v>
      </c>
      <c r="E10" s="1">
        <f t="shared" si="1"/>
        <v>483.91084800000004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>
      <c r="A11" s="4" t="s">
        <v>9</v>
      </c>
      <c r="B11" s="19">
        <v>1100</v>
      </c>
      <c r="C11" s="1">
        <f>B11*(1+$D$3)</f>
        <v>1122</v>
      </c>
      <c r="D11" s="1">
        <f t="shared" si="1"/>
        <v>1144.44</v>
      </c>
      <c r="E11" s="1">
        <f t="shared" si="1"/>
        <v>1167.3288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>
      <c r="A12" s="4" t="s">
        <v>22</v>
      </c>
      <c r="B12" s="19">
        <f>SUM(B7:B11)</f>
        <v>7042.04</v>
      </c>
      <c r="C12" s="14">
        <f t="shared" ref="C12:E12" si="2">SUM(C7:C11)</f>
        <v>8850.3467999999993</v>
      </c>
      <c r="D12" s="14">
        <f t="shared" si="2"/>
        <v>9027.3537360000009</v>
      </c>
      <c r="E12" s="14">
        <f t="shared" si="2"/>
        <v>9207.9008107200007</v>
      </c>
    </row>
    <row r="13" spans="1:17">
      <c r="A13" s="4" t="s">
        <v>13</v>
      </c>
      <c r="F13" t="s">
        <v>20</v>
      </c>
      <c r="G13" t="s">
        <v>20</v>
      </c>
      <c r="H13" t="s">
        <v>20</v>
      </c>
      <c r="I13" t="s">
        <v>18</v>
      </c>
      <c r="J13" t="s">
        <v>18</v>
      </c>
      <c r="K13" t="s">
        <v>12</v>
      </c>
      <c r="L13" t="s">
        <v>12</v>
      </c>
      <c r="M13" t="s">
        <v>12</v>
      </c>
      <c r="N13" t="s">
        <v>19</v>
      </c>
      <c r="O13" t="s">
        <v>19</v>
      </c>
      <c r="P13" t="s">
        <v>19</v>
      </c>
      <c r="Q13" t="s">
        <v>19</v>
      </c>
    </row>
    <row r="14" spans="1:17">
      <c r="A14" s="4" t="s">
        <v>23</v>
      </c>
      <c r="F14" s="19">
        <v>43000</v>
      </c>
      <c r="G14" s="19">
        <v>44000</v>
      </c>
      <c r="H14" s="19">
        <v>45000</v>
      </c>
      <c r="I14" s="19">
        <v>57000</v>
      </c>
      <c r="J14" s="19">
        <v>60000</v>
      </c>
      <c r="K14" s="19">
        <v>70000</v>
      </c>
      <c r="L14" s="19">
        <v>72000</v>
      </c>
      <c r="M14" s="19">
        <v>74000</v>
      </c>
      <c r="N14" s="19">
        <v>110000</v>
      </c>
      <c r="O14" s="19">
        <v>112000</v>
      </c>
      <c r="P14" s="19">
        <v>113000</v>
      </c>
      <c r="Q14" s="19">
        <v>114000</v>
      </c>
    </row>
    <row r="15" spans="1:17">
      <c r="A15" s="12" t="s">
        <v>25</v>
      </c>
      <c r="B15" s="1">
        <f>SUM(B7:B11)*-1</f>
        <v>-7042.04</v>
      </c>
      <c r="C15" s="1">
        <f>SUM(C7:C11)*-1</f>
        <v>-8850.3467999999993</v>
      </c>
      <c r="D15" s="1">
        <f>SUM(D7:D11)*-1</f>
        <v>-9027.3537360000009</v>
      </c>
      <c r="E15" s="1">
        <f>SUM(E7:E11)*-1</f>
        <v>-9207.9008107200007</v>
      </c>
      <c r="F15" s="14">
        <f>F14</f>
        <v>43000</v>
      </c>
      <c r="G15" s="14">
        <f t="shared" ref="G15:Q15" si="3">G14</f>
        <v>44000</v>
      </c>
      <c r="H15" s="14">
        <f t="shared" si="3"/>
        <v>45000</v>
      </c>
      <c r="I15" s="14">
        <f t="shared" si="3"/>
        <v>57000</v>
      </c>
      <c r="J15" s="14">
        <f t="shared" si="3"/>
        <v>60000</v>
      </c>
      <c r="K15" s="14">
        <f t="shared" si="3"/>
        <v>70000</v>
      </c>
      <c r="L15" s="14">
        <f t="shared" si="3"/>
        <v>72000</v>
      </c>
      <c r="M15" s="14">
        <f t="shared" si="3"/>
        <v>74000</v>
      </c>
      <c r="N15" s="14">
        <f t="shared" si="3"/>
        <v>110000</v>
      </c>
      <c r="O15" s="14">
        <f t="shared" si="3"/>
        <v>112000</v>
      </c>
      <c r="P15" s="14">
        <f t="shared" si="3"/>
        <v>113000</v>
      </c>
      <c r="Q15" s="14">
        <f t="shared" si="3"/>
        <v>114000</v>
      </c>
    </row>
    <row r="16" spans="1:17">
      <c r="A16" s="12" t="s">
        <v>6</v>
      </c>
      <c r="B16" s="19">
        <v>22500</v>
      </c>
      <c r="C16" s="19">
        <v>28000</v>
      </c>
      <c r="D16" s="19">
        <v>36000</v>
      </c>
      <c r="E16" s="19">
        <v>36000</v>
      </c>
      <c r="F16" s="19">
        <v>36000</v>
      </c>
      <c r="G16" s="19">
        <v>36000</v>
      </c>
      <c r="H16" s="19">
        <v>40000</v>
      </c>
      <c r="I16" s="19">
        <f>H16*(1+$D$3)</f>
        <v>40800</v>
      </c>
      <c r="J16" s="19">
        <f t="shared" ref="J16:Q16" si="4">I16*(1+$D$3)</f>
        <v>41616</v>
      </c>
      <c r="K16" s="19">
        <f t="shared" si="4"/>
        <v>42448.32</v>
      </c>
      <c r="L16" s="19">
        <f t="shared" si="4"/>
        <v>43297.286399999997</v>
      </c>
      <c r="M16" s="19">
        <f t="shared" si="4"/>
        <v>44163.232127999996</v>
      </c>
      <c r="N16" s="19">
        <f t="shared" si="4"/>
        <v>45046.496770559999</v>
      </c>
      <c r="O16" s="19">
        <f t="shared" si="4"/>
        <v>45947.4267059712</v>
      </c>
      <c r="P16" s="19">
        <f t="shared" si="4"/>
        <v>46866.375240090623</v>
      </c>
      <c r="Q16" s="19">
        <f t="shared" si="4"/>
        <v>47803.702744892435</v>
      </c>
    </row>
    <row r="17" spans="1:17">
      <c r="A17" s="12" t="s">
        <v>24</v>
      </c>
      <c r="B17" s="13">
        <f t="shared" ref="B17:E17" si="5">B15-B16</f>
        <v>-29542.04</v>
      </c>
      <c r="C17" s="13">
        <f t="shared" si="5"/>
        <v>-36850.346799999999</v>
      </c>
      <c r="D17" s="13">
        <f t="shared" si="5"/>
        <v>-45027.353736000005</v>
      </c>
      <c r="E17" s="13">
        <f t="shared" si="5"/>
        <v>-45207.900810719999</v>
      </c>
      <c r="F17" s="13">
        <f t="shared" ref="F17:Q17" si="6">F14-F16</f>
        <v>7000</v>
      </c>
      <c r="G17" s="13">
        <f t="shared" si="6"/>
        <v>8000</v>
      </c>
      <c r="H17" s="13">
        <f t="shared" si="6"/>
        <v>5000</v>
      </c>
      <c r="I17" s="13">
        <f t="shared" si="6"/>
        <v>16200</v>
      </c>
      <c r="J17" s="13">
        <f t="shared" si="6"/>
        <v>18384</v>
      </c>
      <c r="K17" s="13">
        <f t="shared" si="6"/>
        <v>27551.68</v>
      </c>
      <c r="L17" s="13">
        <f t="shared" si="6"/>
        <v>28702.713600000003</v>
      </c>
      <c r="M17" s="13">
        <f t="shared" si="6"/>
        <v>29836.767872000004</v>
      </c>
      <c r="N17" s="13">
        <f t="shared" si="6"/>
        <v>64953.503229440001</v>
      </c>
      <c r="O17" s="13">
        <f t="shared" si="6"/>
        <v>66052.5732940288</v>
      </c>
      <c r="P17" s="13">
        <f t="shared" si="6"/>
        <v>66133.624759909377</v>
      </c>
      <c r="Q17" s="13">
        <f t="shared" si="6"/>
        <v>66196.297255107565</v>
      </c>
    </row>
    <row r="18" spans="1:17" ht="15.75" thickBot="1">
      <c r="A18" s="12" t="s">
        <v>26</v>
      </c>
      <c r="B18" s="2">
        <f>SUM($B$17:B17)</f>
        <v>-29542.04</v>
      </c>
      <c r="C18" s="2">
        <f>SUM($B$17:C17)</f>
        <v>-66392.386800000007</v>
      </c>
      <c r="D18" s="2">
        <f>SUM($B$17:D17)</f>
        <v>-111419.74053600001</v>
      </c>
      <c r="E18" s="2">
        <f>SUM($B$17:E17)</f>
        <v>-156627.64134672002</v>
      </c>
      <c r="F18" s="2">
        <f>SUM($B$17:F17)</f>
        <v>-149627.64134672002</v>
      </c>
      <c r="G18" s="2">
        <f>SUM($B$17:G17)</f>
        <v>-141627.64134672002</v>
      </c>
      <c r="H18" s="2">
        <f>SUM($B$17:H17)</f>
        <v>-136627.64134672002</v>
      </c>
      <c r="I18" s="2">
        <f>SUM($B$17:I17)</f>
        <v>-120427.64134672002</v>
      </c>
      <c r="J18" s="2">
        <f>SUM($B$17:J17)</f>
        <v>-102043.64134672002</v>
      </c>
      <c r="K18" s="2">
        <f>SUM($B$17:K17)</f>
        <v>-74491.961346720025</v>
      </c>
      <c r="L18" s="2">
        <f>SUM($B$17:L17)</f>
        <v>-45789.247746720022</v>
      </c>
      <c r="M18" s="2">
        <f>SUM($B$17:M17)</f>
        <v>-15952.479874720018</v>
      </c>
      <c r="N18" s="2">
        <f>SUM($B$17:N17)</f>
        <v>49001.023354719982</v>
      </c>
      <c r="O18" s="2">
        <f>SUM($B$17:O17)</f>
        <v>115053.59664874879</v>
      </c>
      <c r="P18" s="2">
        <f>SUM($B$17:P17)</f>
        <v>181187.22140865817</v>
      </c>
      <c r="Q18" s="2">
        <f>SUM($B$17:Q17)</f>
        <v>247383.51866376575</v>
      </c>
    </row>
    <row r="19" spans="1:17" ht="15.75" thickTop="1">
      <c r="A19" s="4" t="s">
        <v>8</v>
      </c>
      <c r="B19">
        <f>COUNT(B18:N18)</f>
        <v>13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4" t="s">
        <v>7</v>
      </c>
      <c r="B20" s="3"/>
      <c r="N20" t="s">
        <v>46</v>
      </c>
    </row>
  </sheetData>
  <sheetProtection password="CE92" sheet="1" objects="1" scenarios="1" selectLockedCells="1" selectUnlockedCells="1"/>
  <conditionalFormatting sqref="B18:Q18">
    <cfRule type="cellIs" dxfId="0" priority="1" operator="greater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Guide</vt:lpstr>
      <vt:lpstr>Demo</vt:lpstr>
      <vt:lpstr>Test</vt:lpstr>
      <vt:lpstr>Example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</dc:creator>
  <cp:lastModifiedBy>user</cp:lastModifiedBy>
  <dcterms:created xsi:type="dcterms:W3CDTF">2016-02-04T04:15:30Z</dcterms:created>
  <dcterms:modified xsi:type="dcterms:W3CDTF">2016-02-04T17:54:32Z</dcterms:modified>
</cp:coreProperties>
</file>